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515" windowHeight="850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'Feuil1'!$A$3:$E$20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<sst xmlns="http://schemas.openxmlformats.org/spreadsheetml/2006/main" count="38" uniqueCount="37">
  <si>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30 34 </t>
  </si>
  <si>
    <t xml:space="preserve"> F1 M1</t>
  </si>
  <si>
    <t xml:space="preserve">35 39 </t>
  </si>
  <si>
    <t xml:space="preserve"> F2 M2</t>
  </si>
  <si>
    <t xml:space="preserve">40 44 </t>
  </si>
  <si>
    <t>F3 M3</t>
  </si>
  <si>
    <t xml:space="preserve">45 49 </t>
  </si>
  <si>
    <t xml:space="preserve"> F4 M4</t>
  </si>
  <si>
    <t xml:space="preserve">50 54 </t>
  </si>
  <si>
    <t>F5 M5</t>
  </si>
  <si>
    <t xml:space="preserve">55 59 </t>
  </si>
  <si>
    <t xml:space="preserve"> F6 M6</t>
  </si>
  <si>
    <t xml:space="preserve">60 64 </t>
  </si>
  <si>
    <t xml:space="preserve"> F7 M7</t>
  </si>
  <si>
    <t>F8 M8</t>
  </si>
  <si>
    <t xml:space="preserve">70 74 </t>
  </si>
  <si>
    <t>F9 M9</t>
  </si>
  <si>
    <t xml:space="preserve">65 69 </t>
  </si>
  <si>
    <t xml:space="preserve">75 79 </t>
  </si>
  <si>
    <t xml:space="preserve"> F10 M10</t>
  </si>
  <si>
    <t xml:space="preserve"> F11 M11</t>
  </si>
  <si>
    <t xml:space="preserve">ref </t>
  </si>
  <si>
    <t>year</t>
  </si>
  <si>
    <t>Année en cours</t>
  </si>
  <si>
    <t xml:space="preserve">Catégories Judo Vétérans </t>
  </si>
  <si>
    <t xml:space="preserve"> F12 M12</t>
  </si>
  <si>
    <t xml:space="preserve"> F13 M13</t>
  </si>
  <si>
    <t>80 84</t>
  </si>
  <si>
    <t>85 89</t>
  </si>
  <si>
    <t>90 94</t>
  </si>
  <si>
    <t>Patrick de Souza</t>
  </si>
  <si>
    <t>Année de naissance --&gt;</t>
  </si>
  <si>
    <t xml:space="preserve">catégories </t>
  </si>
  <si>
    <t>age</t>
  </si>
  <si>
    <t>catégorie</t>
  </si>
  <si>
    <t>années</t>
  </si>
  <si>
    <t>(JCCMM)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</si>
</sst>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20"/>
      <name val="Arial"/>
      <family val="0"/>
    </font>
    <font>
      <b/>
      <sz val="8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darkGray">
        <bgColor indexed="8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">
      <selection activeCell="D5" sqref="D5"/>
    </sheetView>
  </sheetViews>
  <sheetFormatPr defaultColWidth="11.421875" defaultRowHeight="12.75"/>
  <cols>
    <col min="1" max="1" width="14.28125" style="0" customWidth="1"/>
    <col min="4" max="4" width="20.140625" style="0" customWidth="1"/>
  </cols>
  <sheetData>
    <row r="2" ht="13.5" thickBot="1"/>
    <row r="3" spans="1:5" ht="26.25" thickBot="1">
      <c r="A3" s="3"/>
      <c r="B3" s="4" t="s">
        <v>24</v>
      </c>
      <c r="C3" s="5"/>
      <c r="D3" s="5"/>
      <c r="E3" s="6"/>
    </row>
    <row r="4" spans="1:5" ht="18.75" thickBot="1">
      <c r="A4" s="14"/>
      <c r="B4" s="15"/>
      <c r="C4" s="15"/>
      <c r="D4" s="24" t="s">
        <v>23</v>
      </c>
      <c r="E4" s="16"/>
    </row>
    <row r="5" spans="1:5" ht="13.5" thickBot="1">
      <c r="A5" s="27" t="s">
        <v>21</v>
      </c>
      <c r="B5" s="28">
        <v>2014</v>
      </c>
      <c r="C5" s="28" t="s">
        <v>22</v>
      </c>
      <c r="D5" s="29">
        <v>2017</v>
      </c>
      <c r="E5" s="30">
        <f>+D5-B5</f>
        <v>3</v>
      </c>
    </row>
    <row r="6" spans="1:5" ht="13.5" thickBot="1">
      <c r="A6" s="20" t="s">
        <v>33</v>
      </c>
      <c r="B6" s="20" t="s">
        <v>35</v>
      </c>
      <c r="C6" s="20" t="s">
        <v>35</v>
      </c>
      <c r="D6" s="20" t="s">
        <v>32</v>
      </c>
      <c r="E6" s="9" t="s">
        <v>34</v>
      </c>
    </row>
    <row r="7" spans="1:5" ht="12.75">
      <c r="A7" s="7" t="s">
        <v>0</v>
      </c>
      <c r="B7" s="8">
        <f>1984+$E$5</f>
        <v>1987</v>
      </c>
      <c r="C7" s="8">
        <f>1980+$E5</f>
        <v>1983</v>
      </c>
      <c r="D7" s="10" t="s">
        <v>1</v>
      </c>
      <c r="E7" s="21">
        <f>IF(AND($E$20&gt;=C7,$E$20&lt;=B7),D7,"")</f>
      </c>
    </row>
    <row r="8" spans="1:5" ht="12.75">
      <c r="A8" s="7" t="s">
        <v>2</v>
      </c>
      <c r="B8" s="8">
        <f>+B7-5</f>
        <v>1982</v>
      </c>
      <c r="C8" s="8">
        <f>+C7-5</f>
        <v>1978</v>
      </c>
      <c r="D8" s="10" t="s">
        <v>3</v>
      </c>
      <c r="E8" s="22" t="str">
        <f aca="true" t="shared" si="0" ref="E8:E19">IF(AND($E$20&gt;=C8,$E$20&lt;=B8),D8,"")</f>
        <v> F2 M2</v>
      </c>
    </row>
    <row r="9" spans="1:5" ht="12.75">
      <c r="A9" s="7" t="s">
        <v>4</v>
      </c>
      <c r="B9" s="8">
        <f aca="true" t="shared" si="1" ref="B9:B19">+B8-5</f>
        <v>1977</v>
      </c>
      <c r="C9" s="8">
        <f aca="true" t="shared" si="2" ref="C9:C19">+C8-5</f>
        <v>1973</v>
      </c>
      <c r="D9" s="10" t="s">
        <v>5</v>
      </c>
      <c r="E9" s="22">
        <f t="shared" si="0"/>
      </c>
    </row>
    <row r="10" spans="1:5" ht="12.75">
      <c r="A10" s="7" t="s">
        <v>6</v>
      </c>
      <c r="B10" s="8">
        <f t="shared" si="1"/>
        <v>1972</v>
      </c>
      <c r="C10" s="8">
        <f t="shared" si="2"/>
        <v>1968</v>
      </c>
      <c r="D10" s="10" t="s">
        <v>7</v>
      </c>
      <c r="E10" s="22">
        <f t="shared" si="0"/>
      </c>
    </row>
    <row r="11" spans="1:5" ht="12.75">
      <c r="A11" s="7" t="s">
        <v>8</v>
      </c>
      <c r="B11" s="8">
        <f t="shared" si="1"/>
        <v>1967</v>
      </c>
      <c r="C11" s="8">
        <f t="shared" si="2"/>
        <v>1963</v>
      </c>
      <c r="D11" s="10" t="s">
        <v>9</v>
      </c>
      <c r="E11" s="22">
        <f t="shared" si="0"/>
      </c>
    </row>
    <row r="12" spans="1:5" ht="12.75">
      <c r="A12" s="7" t="s">
        <v>10</v>
      </c>
      <c r="B12" s="8">
        <f t="shared" si="1"/>
        <v>1962</v>
      </c>
      <c r="C12" s="8">
        <f t="shared" si="2"/>
        <v>1958</v>
      </c>
      <c r="D12" s="10" t="s">
        <v>11</v>
      </c>
      <c r="E12" s="22">
        <f t="shared" si="0"/>
      </c>
    </row>
    <row r="13" spans="1:5" ht="12.75">
      <c r="A13" s="7" t="s">
        <v>12</v>
      </c>
      <c r="B13" s="8">
        <f t="shared" si="1"/>
        <v>1957</v>
      </c>
      <c r="C13" s="8">
        <f t="shared" si="2"/>
        <v>1953</v>
      </c>
      <c r="D13" s="10" t="s">
        <v>13</v>
      </c>
      <c r="E13" s="22">
        <f t="shared" si="0"/>
      </c>
    </row>
    <row r="14" spans="1:5" ht="12.75">
      <c r="A14" s="7" t="s">
        <v>17</v>
      </c>
      <c r="B14" s="8">
        <f t="shared" si="1"/>
        <v>1952</v>
      </c>
      <c r="C14" s="8">
        <f t="shared" si="2"/>
        <v>1948</v>
      </c>
      <c r="D14" s="10" t="s">
        <v>14</v>
      </c>
      <c r="E14" s="22">
        <f t="shared" si="0"/>
      </c>
    </row>
    <row r="15" spans="1:5" ht="12.75">
      <c r="A15" s="7" t="s">
        <v>15</v>
      </c>
      <c r="B15" s="8">
        <f t="shared" si="1"/>
        <v>1947</v>
      </c>
      <c r="C15" s="8">
        <f t="shared" si="2"/>
        <v>1943</v>
      </c>
      <c r="D15" s="10" t="s">
        <v>16</v>
      </c>
      <c r="E15" s="22">
        <f t="shared" si="0"/>
      </c>
    </row>
    <row r="16" spans="1:5" ht="12.75">
      <c r="A16" s="7" t="s">
        <v>18</v>
      </c>
      <c r="B16" s="8">
        <f t="shared" si="1"/>
        <v>1942</v>
      </c>
      <c r="C16" s="8">
        <f t="shared" si="2"/>
        <v>1938</v>
      </c>
      <c r="D16" s="10" t="s">
        <v>19</v>
      </c>
      <c r="E16" s="22">
        <f t="shared" si="0"/>
      </c>
    </row>
    <row r="17" spans="1:5" ht="12.75">
      <c r="A17" s="7" t="s">
        <v>27</v>
      </c>
      <c r="B17" s="8">
        <f t="shared" si="1"/>
        <v>1937</v>
      </c>
      <c r="C17" s="8">
        <f t="shared" si="2"/>
        <v>1933</v>
      </c>
      <c r="D17" s="10" t="s">
        <v>20</v>
      </c>
      <c r="E17" s="22">
        <f t="shared" si="0"/>
      </c>
    </row>
    <row r="18" spans="1:5" ht="12.75">
      <c r="A18" s="7" t="s">
        <v>28</v>
      </c>
      <c r="B18" s="8">
        <f t="shared" si="1"/>
        <v>1932</v>
      </c>
      <c r="C18" s="8">
        <f t="shared" si="2"/>
        <v>1928</v>
      </c>
      <c r="D18" s="10" t="s">
        <v>25</v>
      </c>
      <c r="E18" s="22">
        <f t="shared" si="0"/>
      </c>
    </row>
    <row r="19" spans="1:5" ht="13.5" thickBot="1">
      <c r="A19" s="17" t="s">
        <v>29</v>
      </c>
      <c r="B19" s="18">
        <f t="shared" si="1"/>
        <v>1927</v>
      </c>
      <c r="C19" s="18">
        <f t="shared" si="2"/>
        <v>1923</v>
      </c>
      <c r="D19" s="19" t="s">
        <v>26</v>
      </c>
      <c r="E19" s="23">
        <f t="shared" si="0"/>
      </c>
    </row>
    <row r="20" spans="1:5" ht="13.5" thickBot="1">
      <c r="A20" s="25" t="s">
        <v>30</v>
      </c>
      <c r="B20" s="26" t="s">
        <v>36</v>
      </c>
      <c r="C20" s="11"/>
      <c r="D20" s="12" t="s">
        <v>31</v>
      </c>
      <c r="E20" s="13">
        <v>1981</v>
      </c>
    </row>
    <row r="21" spans="1:5" ht="12.75">
      <c r="A21" s="2"/>
      <c r="B21" s="2"/>
      <c r="C21" s="1"/>
      <c r="D21" s="1"/>
      <c r="E21" s="1"/>
    </row>
  </sheetData>
  <sheetProtection password="AD20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2014-06-01T12:37:38Z</dcterms:created>
  <dcterms:modified xsi:type="dcterms:W3CDTF">2017-09-20T00:14:14Z</dcterms:modified>
  <cp:category/>
  <cp:version/>
  <cp:contentType/>
  <cp:contentStatus/>
</cp:coreProperties>
</file>